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INTEL2\Desktop\1er INFORME TRIMESTRAL 2022\"/>
    </mc:Choice>
  </mc:AlternateContent>
  <bookViews>
    <workbookView xWindow="-120" yWindow="-120" windowWidth="29040" windowHeight="15720"/>
  </bookViews>
  <sheets>
    <sheet name="Hoja1" sheetId="1"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7" i="1" l="1"/>
  <c r="Q8" i="1"/>
  <c r="S8" i="1" s="1"/>
  <c r="Q14" i="1"/>
  <c r="Q11" i="1"/>
  <c r="S9" i="1"/>
  <c r="S10" i="1"/>
  <c r="S11" i="1"/>
  <c r="S12" i="1"/>
  <c r="S13" i="1"/>
  <c r="S14" i="1"/>
  <c r="S15" i="1"/>
  <c r="S16" i="1"/>
  <c r="S17" i="1"/>
  <c r="S7" i="1" l="1"/>
</calcChain>
</file>

<file path=xl/comments1.xml><?xml version="1.0" encoding="utf-8"?>
<comments xmlns="http://schemas.openxmlformats.org/spreadsheetml/2006/main">
  <authors>
    <author>Contraloria</author>
  </authors>
  <commentList>
    <comment ref="B6" authorId="0" shapeId="0">
      <text>
        <r>
          <rPr>
            <b/>
            <sz val="9"/>
            <color indexed="81"/>
            <rFont val="Tahoma"/>
            <family val="2"/>
          </rPr>
          <t>Comentario:</t>
        </r>
        <r>
          <rPr>
            <sz val="9"/>
            <color indexed="81"/>
            <rFont val="Tahoma"/>
            <family val="2"/>
          </rPr>
          <t xml:space="preserve">
AYUNTAMIENTO DE ZIRACUARETIRO</t>
        </r>
      </text>
    </comment>
    <comment ref="C6" authorId="0" shapeId="0">
      <text>
        <r>
          <rPr>
            <b/>
            <sz val="9"/>
            <color indexed="81"/>
            <rFont val="Tahoma"/>
            <family val="2"/>
          </rPr>
          <t>Comentario:</t>
        </r>
        <r>
          <rPr>
            <sz val="9"/>
            <color indexed="81"/>
            <rFont val="Tahoma"/>
            <family val="2"/>
          </rPr>
          <t xml:space="preserve">
PRESIDENCIA MUNICIPAL
SINDICATURA MUNICIPAL
REGIDURIAS
SECRETARIA MUNICIPAL
TESORERIA MUNICIPAL
DIRECCION DE PLANEACION
DIRECCION DE OBRAS PUBLICAS
DESARROLLO INTEGRAL DE LA FAMILIA
OFICIALIA MAYOR
DIRECCION DE BIENESTAR SOCIAL
DIRECCION DE SEGURIDAD PUBLICA
DIRECCION DE CULTURA, TURISMO Y MIGRACION
DIRECCION DE INSTANCIA DE LA MUJER
COMISION DE AGUA POTABLE, ALCANTARILLADO Y SANEAMIENTO DE ZIRACUARETIRO
CONTRALORIA MUNICIPAL</t>
        </r>
      </text>
    </comment>
    <comment ref="F6" authorId="0" shapeId="0">
      <text>
        <r>
          <rPr>
            <b/>
            <sz val="9"/>
            <color indexed="81"/>
            <rFont val="Tahoma"/>
            <family val="2"/>
          </rPr>
          <t>Comentario:</t>
        </r>
        <r>
          <rPr>
            <sz val="9"/>
            <color indexed="81"/>
            <rFont val="Tahoma"/>
            <family val="2"/>
          </rPr>
          <t xml:space="preserve">
Gasto corriente o Fondo General de Participaciones
Fondo III (Ramo 33, Obra P)
Fondo IV (Ramo 33, Seguridad Publica)</t>
        </r>
      </text>
    </comment>
    <comment ref="G6" authorId="0" shapeId="0">
      <text>
        <r>
          <rPr>
            <b/>
            <sz val="9"/>
            <color indexed="81"/>
            <rFont val="Tahoma"/>
            <family val="2"/>
          </rPr>
          <t>Comentario:
Combinacion de letras y numeros acordes a la clave del eje</t>
        </r>
        <r>
          <rPr>
            <sz val="9"/>
            <color indexed="81"/>
            <rFont val="Tahoma"/>
            <family val="2"/>
          </rPr>
          <t xml:space="preserve">
</t>
        </r>
      </text>
    </comment>
    <comment ref="H6" authorId="0" shapeId="0">
      <text>
        <r>
          <rPr>
            <b/>
            <sz val="9"/>
            <color indexed="81"/>
            <rFont val="Tahoma"/>
            <family val="2"/>
          </rPr>
          <t xml:space="preserve">Comentario:
</t>
        </r>
        <r>
          <rPr>
            <sz val="9"/>
            <color indexed="81"/>
            <rFont val="Tahoma"/>
            <family val="2"/>
          </rPr>
          <t xml:space="preserve">Fin
Proposito
Componente
Actividad
</t>
        </r>
      </text>
    </comment>
    <comment ref="I6" authorId="0" shapeId="0">
      <text>
        <r>
          <rPr>
            <b/>
            <sz val="9"/>
            <color indexed="81"/>
            <rFont val="Tahoma"/>
            <family val="2"/>
          </rPr>
          <t>Comentario:</t>
        </r>
        <r>
          <rPr>
            <sz val="9"/>
            <color indexed="81"/>
            <rFont val="Tahoma"/>
            <family val="2"/>
          </rPr>
          <t xml:space="preserve">
Resumen Narrativo del indicador</t>
        </r>
      </text>
    </comment>
    <comment ref="J6" authorId="0" shapeId="0">
      <text>
        <r>
          <rPr>
            <b/>
            <sz val="9"/>
            <color indexed="81"/>
            <rFont val="Tahoma"/>
            <family val="2"/>
          </rPr>
          <t>Comentario:</t>
        </r>
        <r>
          <rPr>
            <sz val="9"/>
            <color indexed="81"/>
            <rFont val="Tahoma"/>
            <family val="2"/>
          </rPr>
          <t xml:space="preserve">
Nombre corto del indicador a usar, se incluye la palabra indice o porcentaje</t>
        </r>
      </text>
    </comment>
    <comment ref="K6" authorId="0" shapeId="0">
      <text>
        <r>
          <rPr>
            <b/>
            <sz val="9"/>
            <color indexed="81"/>
            <rFont val="Tahoma"/>
            <family val="2"/>
          </rPr>
          <t>Comentario:</t>
        </r>
        <r>
          <rPr>
            <sz val="9"/>
            <color indexed="81"/>
            <rFont val="Tahoma"/>
            <family val="2"/>
          </rPr>
          <t xml:space="preserve">
la formula con la que se va a medir el indicador</t>
        </r>
      </text>
    </comment>
    <comment ref="L6" authorId="0" shapeId="0">
      <text>
        <r>
          <rPr>
            <b/>
            <sz val="9"/>
            <color indexed="81"/>
            <rFont val="Tahoma"/>
            <family val="2"/>
          </rPr>
          <t>Comentario:</t>
        </r>
        <r>
          <rPr>
            <sz val="9"/>
            <color indexed="81"/>
            <rFont val="Tahoma"/>
            <family val="2"/>
          </rPr>
          <t xml:space="preserve">
Mensual
Bimestral
Trimestral
Semestral
Anual</t>
        </r>
      </text>
    </comment>
    <comment ref="M6" authorId="0" shapeId="0">
      <text>
        <r>
          <rPr>
            <b/>
            <sz val="9"/>
            <color indexed="81"/>
            <rFont val="Tahoma"/>
            <family val="2"/>
          </rPr>
          <t>Comentario:</t>
        </r>
        <r>
          <rPr>
            <sz val="9"/>
            <color indexed="81"/>
            <rFont val="Tahoma"/>
            <family val="2"/>
          </rPr>
          <t xml:space="preserve">
Reportes Trimestrales
Bitacoras
Evidencia Fotografica
facturas
Reportes
Encuestas, etc</t>
        </r>
      </text>
    </comment>
    <comment ref="O6" authorId="0" shapeId="0">
      <text>
        <r>
          <rPr>
            <b/>
            <sz val="9"/>
            <color indexed="81"/>
            <rFont val="Tahoma"/>
            <family val="2"/>
          </rPr>
          <t>Comentario:
cuantas actividades vas a realizar durante el año</t>
        </r>
        <r>
          <rPr>
            <sz val="9"/>
            <color indexed="81"/>
            <rFont val="Tahoma"/>
            <family val="2"/>
          </rPr>
          <t xml:space="preserve">
</t>
        </r>
      </text>
    </comment>
    <comment ref="Q6" authorId="0" shapeId="0">
      <text>
        <r>
          <rPr>
            <b/>
            <sz val="9"/>
            <color indexed="81"/>
            <rFont val="Tahoma"/>
            <family val="2"/>
          </rPr>
          <t>Comentario:
Que cantidad de la meta llevas de avance</t>
        </r>
        <r>
          <rPr>
            <sz val="9"/>
            <color indexed="81"/>
            <rFont val="Tahoma"/>
            <family val="2"/>
          </rPr>
          <t xml:space="preserve">
</t>
        </r>
      </text>
    </comment>
    <comment ref="U6" authorId="0" shapeId="0">
      <text>
        <r>
          <rPr>
            <b/>
            <sz val="9"/>
            <color indexed="81"/>
            <rFont val="Tahoma"/>
            <family val="2"/>
          </rPr>
          <t>Comentario:
Persona
Ayuntamiento
Municipio</t>
        </r>
        <r>
          <rPr>
            <sz val="9"/>
            <color indexed="81"/>
            <rFont val="Tahoma"/>
            <family val="2"/>
          </rPr>
          <t xml:space="preserve">
</t>
        </r>
      </text>
    </comment>
    <comment ref="W6" authorId="0" shapeId="0">
      <text>
        <r>
          <rPr>
            <b/>
            <sz val="9"/>
            <color indexed="81"/>
            <rFont val="Tahoma"/>
            <family val="2"/>
          </rPr>
          <t>Comentario:</t>
        </r>
        <r>
          <rPr>
            <sz val="9"/>
            <color indexed="81"/>
            <rFont val="Tahoma"/>
            <family val="2"/>
          </rPr>
          <t xml:space="preserve">
1 ZIRACUARETIRO FUERTE PARA
UN BUEN GOBIERNO.
2 ZIRACUARETIRO SOCIAL
E INCLUYENTE.
3 ZIRACUARETIRO
ECONÓMICO SOSTENIBLE
4 ZIRACUARETIRO
MEDIOAMBIENTAL SOSTENIBLE</t>
        </r>
      </text>
    </comment>
  </commentList>
</comments>
</file>

<file path=xl/sharedStrings.xml><?xml version="1.0" encoding="utf-8"?>
<sst xmlns="http://schemas.openxmlformats.org/spreadsheetml/2006/main" count="242" uniqueCount="109">
  <si>
    <t xml:space="preserve">UNIDAD PROGRAMÁTICA PRESUPUESTARIA </t>
  </si>
  <si>
    <t xml:space="preserve">UNIDAD  RESPONSABLE </t>
  </si>
  <si>
    <t xml:space="preserve">PROGRAMA </t>
  </si>
  <si>
    <t>OBJETIVO GENERAL DEL PROGRAMA</t>
  </si>
  <si>
    <t xml:space="preserve">ORIGEN DEL RECURSO </t>
  </si>
  <si>
    <t xml:space="preserve">INDICADOR </t>
  </si>
  <si>
    <t>META PROGRAMADA</t>
  </si>
  <si>
    <t xml:space="preserve">IMPORTE AUTORIZADO </t>
  </si>
  <si>
    <t>META REALIZADA</t>
  </si>
  <si>
    <t xml:space="preserve">IMPORTE DEVENGADO </t>
  </si>
  <si>
    <t>% DEL CUMPLIMIENTO DE LA META</t>
  </si>
  <si>
    <t>BENEFICIARIOS</t>
  </si>
  <si>
    <t xml:space="preserve">TIPO </t>
  </si>
  <si>
    <t>CANTIDAD</t>
  </si>
  <si>
    <t>EJE</t>
  </si>
  <si>
    <t>LINEA DE ACCION</t>
  </si>
  <si>
    <t>GASTO CORRIENTE</t>
  </si>
  <si>
    <t>NOMBRE DEL INDICADOR</t>
  </si>
  <si>
    <t>METODO DE CALCULO</t>
  </si>
  <si>
    <t>FRECUENCIA DE MEDICION</t>
  </si>
  <si>
    <t>TRIMESTRAL</t>
  </si>
  <si>
    <t>MEDIOS DE VERIFICACION</t>
  </si>
  <si>
    <t>SUPUESTOS (HIPOTESIS)</t>
  </si>
  <si>
    <t xml:space="preserve">ALINEACION DEL PROGRAMA </t>
  </si>
  <si>
    <t>ALINEACION PLAN DE DESARROLLO MUNICIPAL 2021-2024</t>
  </si>
  <si>
    <t>CLAVE</t>
  </si>
  <si>
    <t>NIVEL</t>
  </si>
  <si>
    <t>FIN, PROPÓSITO, COMPONENTE, ACTIVIDAD</t>
  </si>
  <si>
    <t>PROPOSITO</t>
  </si>
  <si>
    <t>APERTURA PROGRAMATICA</t>
  </si>
  <si>
    <t>AVANCE DEL INDICADOR</t>
  </si>
  <si>
    <t>CONTRALORIA MUNICIPAL</t>
  </si>
  <si>
    <t>ACTIVIDAD</t>
  </si>
  <si>
    <t xml:space="preserve">101F1P6C1  </t>
  </si>
  <si>
    <t xml:space="preserve">BUENOS MECANISMOS Y OPTIMIZACIÓN  EN PROCESOS INTERNOS  </t>
  </si>
  <si>
    <t xml:space="preserve">101F1P6C1A1 </t>
  </si>
  <si>
    <t xml:space="preserve">IMPLEMENTACIÓN DE MECANISMOS DE RENDICIÓN DE CUENTAS Y TRANSPARENCIA   </t>
  </si>
  <si>
    <t xml:space="preserve">101F1P6 </t>
  </si>
  <si>
    <t xml:space="preserve">EFICIENTES MECANISMOS DE COMBATE A LAS CAUSAS DE LA CORRUPCIÓN ASÍ COMO MEJORES ACCIONES DE PREVENCIÓN Y ATENCIÓN A LA CIUDADANÍA </t>
  </si>
  <si>
    <t>COMPONENTE</t>
  </si>
  <si>
    <t>PMAA = (( IBM*100)*0.4) + ((IMN*100)*0.3) +((PMD)*0.3)</t>
  </si>
  <si>
    <t>IBM =  (IDM*0.5) + (IDA*0.5)</t>
  </si>
  <si>
    <t>IDM = (CUENTAS PUBLIAS REVISADAS/ CUENTAS PUBLICAS PROGRAMADAS)*.3 + ( INFOMES TRIMESTRALES CONTABLES REALIZAOS / INFORMES TRIMESTRALES PROGRAMADOS)*0.3 + (REVISIONES DE TRANSPARENCIA REALIZADAS / REVISIONES DE TRASNPARENCIA PROGRAMADOS)*0.4)</t>
  </si>
  <si>
    <t>IDA= ( AUDITORIAS FINANCIERA REALIZADAS / TOTAL DE AUDITORIAS FINANCIERAS PROGRAMADAS ) + ( AUDITORIAS DE OBRAS REALIZADAS  / TOTAL DE AUDITORIAS DE OBRAS PROGRAMADAS )</t>
  </si>
  <si>
    <t>IDADD=  (( AUDITORIAS DE DESEMPEÑO REALIZADAS / AUDITORIAS PROGRAMADAS)</t>
  </si>
  <si>
    <t>PMD = PPA*0.5 + PDSQ*0.25 + PCDCE*0.25</t>
  </si>
  <si>
    <t>PPA=  ( PROCEDIMIENTOS ADMINISTRATIVOS ATENDIDOS / PROCEDIMIENTOS DETECTADOS)*100</t>
  </si>
  <si>
    <t>PDSQ = (DIFUSIONES REALIZADAS / DIFUSIONES PROGRAMADAS)*100</t>
  </si>
  <si>
    <t>PCDCE = (SOLICITUDES ATENDIDAS / TOTAL DE SOLICITUDES RECIBIDAS)*100</t>
  </si>
  <si>
    <t>PORCENTAJE DE  MECANISMOS ACCIONES Y ATENCION</t>
  </si>
  <si>
    <t xml:space="preserve">INDICE DE BUENOS MANEJOS </t>
  </si>
  <si>
    <t>INDICE DE MECANISMOS</t>
  </si>
  <si>
    <t xml:space="preserve">INDICE DE AUDITORIAS </t>
  </si>
  <si>
    <t>INDICE DE MECANISMOS NORMATIVOS</t>
  </si>
  <si>
    <t>INDICE DE AUDITORIAS DE DESEMPEÑO</t>
  </si>
  <si>
    <t>PORCENTAJE DE MECANISMOS DE DENUNCIA</t>
  </si>
  <si>
    <t>PORCENTAJE DE PROCEDIMIENTOS ADMINISTRATIVOS</t>
  </si>
  <si>
    <t>PORCENTAJE DE DIFUSION DEL SISTEMA DE QUEJAS</t>
  </si>
  <si>
    <t>PORCENTAJE DE CUMPLIMIENTO DEL BUZON DE QUEJAS</t>
  </si>
  <si>
    <t xml:space="preserve">OPTIMIZACIÓN DE AUDITORIAS   </t>
  </si>
  <si>
    <t xml:space="preserve">101F1P6C1A2 </t>
  </si>
  <si>
    <t>BUENOS MECANISMOS NORMATIVOS PARA LOS SERVIDORES PÚBLICOS MUNICIPALES</t>
  </si>
  <si>
    <t xml:space="preserve">101F1P6C2 </t>
  </si>
  <si>
    <t xml:space="preserve"> IMPLEMENTACIÓN DE LINEAMIENTOS DEL CODIGO DE ETICA Y CODIGO DE CONDUCTA MEDIANTE LA ACTUALIZACION DIFUSION Y VIGILANCIA  </t>
  </si>
  <si>
    <t xml:space="preserve">101F1P6C2A1 </t>
  </si>
  <si>
    <t xml:space="preserve"> INTERES DE LA EVALUACIÓN OPERATIVA A LAS ÁREAS ADMINISTRATIVAS </t>
  </si>
  <si>
    <t xml:space="preserve">101F1P6C2A2 </t>
  </si>
  <si>
    <t xml:space="preserve">MEJOR DIFUSIÓN A LA CIUDADANÍA DE MECANISMOS DE DENUNCIA </t>
  </si>
  <si>
    <t xml:space="preserve">101F1P6C3 </t>
  </si>
  <si>
    <t>REALIZACIÓN DE UNA ESTRUCTURA PARA PROCEDIMIENTOS ADMINISTRATIVOS</t>
  </si>
  <si>
    <t xml:space="preserve">101F1P6C3A1  </t>
  </si>
  <si>
    <t xml:space="preserve"> MEJOR DIFUSIÓN DE SISTEMAS DE QUEJAS Y SUGERENCIAS</t>
  </si>
  <si>
    <t xml:space="preserve">101F1P6C3A2 </t>
  </si>
  <si>
    <t xml:space="preserve"> IMPLEMENTACION DE MAS  MECANISMOS DE ATENCIÓN CIUDADANA   </t>
  </si>
  <si>
    <t xml:space="preserve">101F1P6C3A3 </t>
  </si>
  <si>
    <t>ANUAL</t>
  </si>
  <si>
    <t>INFORME TRIMESTRAL</t>
  </si>
  <si>
    <t>REPORTE TRIMESTRAL</t>
  </si>
  <si>
    <t>REPORTE DE INFORMACION</t>
  </si>
  <si>
    <t>REPORTE DE AUDITORIAS DE DESEMPEÑO</t>
  </si>
  <si>
    <t xml:space="preserve">SOLICITUDES, REPORTE </t>
  </si>
  <si>
    <t>INFORME ANUAL</t>
  </si>
  <si>
    <t>FECHA DE TERMINO</t>
  </si>
  <si>
    <t>AYUNTAMIENTO</t>
  </si>
  <si>
    <t>1 ZIRACUARETIRO FUERTE PARA UN BUEN GOBIERNO.</t>
  </si>
  <si>
    <t>1.6 FORTALECIMIENTO EN EL COMBATE A LA CORRUPCION</t>
  </si>
  <si>
    <t>N/A</t>
  </si>
  <si>
    <t>ESTRATEGIA</t>
  </si>
  <si>
    <t>1.6.1: IMPULSAR BUENOS MECANISMOS QUE GENEREN LA OPTIMIZACIÓN DE PROCESOS DE REVISIÓN INTERNA.</t>
  </si>
  <si>
    <t>1.6.1.1 IMPLEMENTAR MECANISMOS QUE PERMITAN MEJORAR LA RENDICIÓN DE CUENTAS Y TRANSPARENCIA A TRAVÉS DE MÉTODOS EFICACES Y EFICIENTES.</t>
  </si>
  <si>
    <t>1.6.1.2 OPTIMIZAR EL PROCESO DE AUDITORÍAS A LAS UNIDADES ADMINISTRATIVAS DEL AYUNTAMIENTO, CON LA FINALIDAD DE SUPERVISAR EL MANEJO DE RECURSOS PÚBLICOS DE ACUERDO A LA NORMATIVIDAD APLICABLE.</t>
  </si>
  <si>
    <t>1.6.2: ESTABLECER MECANISMOS NORMATIVOS QUE REGULEN EL BUEN ACTUAR DE LOS SERVIDORES PÚBLICOS MUNICIPALES.</t>
  </si>
  <si>
    <t xml:space="preserve">1.6.2.1 FORTALECER LOS LINEAMIENTOS SEÑALADOS EN EL CÓDIGO DE ÉTICA Y EN EL CÓDIGO DE CONDUCTA, MEDIANTE EL PROCESO DE ACTUALIZACIÓN, DIFUSIÓN Y VIGILANCIA. </t>
  </si>
  <si>
    <t>1.6.2.2 IMPLEMENTAR UNA ESTRUCTURA Y SISTEMA DE PROCEDIMIENTOS ADMINISTRATIVOS, QUE PERMITA LA GESTIÓN EFICAZ DE LOS ÓRGANOS INTERNOS DE CONTROL.</t>
  </si>
  <si>
    <t>1.6.3: MEJORAR LA DIFUSIÓN SOBRE LOS MECANISMOS DE DENUNCIA EXISTENTES ENTRE LA CIUDADANÍA.</t>
  </si>
  <si>
    <t>1.6.3.1 MEJORAR Y FORTALECER EL PROCESO DE DIFUSIÓN DE SISTEMAS QUEJAS Y SUGERENCIAS.</t>
  </si>
  <si>
    <t>1.6.3.2 BUSCAR LAS ALTERNATIVAS NECESARIAS PARA LA APLICACIÓN DE MECANISMOS DE MEJORA EN LA ATENCIÓN CIUDADANA.</t>
  </si>
  <si>
    <t>H. AYUNTAMIENTO DE ZIRACUARETIRO</t>
  </si>
  <si>
    <t xml:space="preserve">CONTAR CON EFICIENTES MECANISMOS DE COMBATE A LAS CAUSAS DE LA CORRUPCIÓN ASÍ COMO MEJORES ACCIONES DE PREVENCIÓN Y ATENCIÓN A LA CIUDADANÍA </t>
  </si>
  <si>
    <t>FALTA DE PRESUPUESTO</t>
  </si>
  <si>
    <t>REPORTE DE PBR DEL EJERCICIO FISCAL 2022, DEL MUNICIPIO DE ZIRACUARETIRO</t>
  </si>
  <si>
    <t>PROGRAMA OPERATIVO DE LA CONTRALORIA MUNICIPAL</t>
  </si>
  <si>
    <t>UNIDAD: CONTRALORIA MUNICIPAL</t>
  </si>
  <si>
    <t>INDICE DE IMPLEMENTACION DE MECANISMOS</t>
  </si>
  <si>
    <t>IIM = ((CODIGO DE CONDUCTA REALIZADO/ CODIGO DE CONDUCTA PLANEADO)*.4 +( DIFUSION REALIZADA / DIFUSION PROGRAMADA)*.2 + ( SEGUIMIENTO REALIZADO AL CODIGO DE ETICA VIGENTE / VIGILANCIA PROGRAMADA)*.4 )</t>
  </si>
  <si>
    <t>IMN = ((IIM + IDADD)/2)</t>
  </si>
  <si>
    <t>ESTATAL</t>
  </si>
  <si>
    <t>FEDERAL</t>
  </si>
  <si>
    <t>I. POLÍTICA Y GOBIERNO
Erradicar la corrupción, el dispendio y la frivolidad
La corrupción es la forma más extrema de la privatización, es decir, la transferencia de bienes y recursos públicos a particulares. Las prácticas corruptas, agudizadas en el periodo neoliberal, dañaron severamente la capacidad de las instituciones para desempeñar sus tareas legales, para atender las necesidades de la población, para garantizar los derechos de los ciudadanos y para incidir en forma positiva en el desarrollo del país.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</si>
</sst>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quot;$&quot;* #,##0.00_-;_-&quot;$&quot;* &quot;-&quot;??_-;_-@_-"/>
  </numFmts>
  <fonts count="9" x14ac:knownFonts="1">
    <font>
      <sz val="11"/>
      <color theme="1"/>
      <name val="Calibri"/>
      <family val="2"/>
      <scheme val="minor"/>
    </font>
    <font>
      <sz val="11"/>
      <color theme="1"/>
      <name val="Calibri"/>
      <family val="2"/>
      <scheme val="minor"/>
    </font>
    <font>
      <b/>
      <sz val="9"/>
      <color theme="1"/>
      <name val="Arial Narrow"/>
      <family val="2"/>
    </font>
    <font>
      <sz val="9"/>
      <color theme="1"/>
      <name val="Arial"/>
      <family val="2"/>
    </font>
    <font>
      <sz val="9"/>
      <color indexed="81"/>
      <name val="Tahoma"/>
      <family val="2"/>
    </font>
    <font>
      <b/>
      <sz val="9"/>
      <color indexed="81"/>
      <name val="Tahoma"/>
      <family val="2"/>
    </font>
    <font>
      <sz val="10"/>
      <name val="Arial"/>
      <family val="2"/>
    </font>
    <font>
      <b/>
      <sz val="18"/>
      <color theme="1"/>
      <name val="Calibri"/>
      <family val="2"/>
      <scheme val="minor"/>
    </font>
    <font>
      <b/>
      <sz val="11"/>
      <color theme="1"/>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7" tint="0.39997558519241921"/>
        <bgColor indexed="64"/>
      </patternFill>
    </fill>
    <fill>
      <patternFill patternType="solid">
        <fgColor theme="9" tint="0.39997558519241921"/>
        <bgColor indexed="64"/>
      </patternFill>
    </fill>
  </fills>
  <borders count="32">
    <border>
      <left/>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top/>
      <bottom style="medium">
        <color indexed="64"/>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0" fontId="6" fillId="0" borderId="0"/>
  </cellStyleXfs>
  <cellXfs count="111">
    <xf numFmtId="0" fontId="0" fillId="0" borderId="0" xfId="0"/>
    <xf numFmtId="0" fontId="0" fillId="0" borderId="0" xfId="0" applyAlignment="1">
      <alignment wrapText="1"/>
    </xf>
    <xf numFmtId="0" fontId="0" fillId="0" borderId="0" xfId="0" applyAlignment="1">
      <alignment vertical="center"/>
    </xf>
    <xf numFmtId="44" fontId="0" fillId="0" borderId="0" xfId="1" applyFont="1"/>
    <xf numFmtId="0" fontId="2" fillId="0" borderId="0" xfId="0" applyFont="1"/>
    <xf numFmtId="0" fontId="0" fillId="0" borderId="12" xfId="0" applyBorder="1" applyAlignment="1">
      <alignment vertical="center"/>
    </xf>
    <xf numFmtId="0" fontId="0" fillId="0" borderId="2" xfId="0" applyBorder="1" applyAlignment="1">
      <alignment vertical="center"/>
    </xf>
    <xf numFmtId="0" fontId="0" fillId="0" borderId="2" xfId="0" applyBorder="1" applyAlignment="1">
      <alignment vertical="center" wrapText="1"/>
    </xf>
    <xf numFmtId="44" fontId="0" fillId="0" borderId="2" xfId="1" applyFont="1" applyBorder="1" applyAlignment="1">
      <alignment vertical="center"/>
    </xf>
    <xf numFmtId="0" fontId="2" fillId="2" borderId="15" xfId="0" applyFont="1" applyFill="1" applyBorder="1" applyAlignment="1">
      <alignment vertical="center" wrapText="1"/>
    </xf>
    <xf numFmtId="0" fontId="2" fillId="2" borderId="4" xfId="0" applyFont="1" applyFill="1" applyBorder="1" applyAlignment="1">
      <alignment vertical="center" wrapText="1"/>
    </xf>
    <xf numFmtId="0" fontId="2" fillId="2" borderId="5" xfId="0" applyFont="1" applyFill="1" applyBorder="1" applyAlignment="1">
      <alignment vertical="center" wrapText="1"/>
    </xf>
    <xf numFmtId="0" fontId="2" fillId="2" borderId="16" xfId="0" applyFont="1" applyFill="1" applyBorder="1" applyAlignment="1">
      <alignment horizontal="center" vertical="center" wrapText="1"/>
    </xf>
    <xf numFmtId="0" fontId="2" fillId="2" borderId="2" xfId="0" applyFont="1" applyFill="1" applyBorder="1" applyAlignment="1">
      <alignment vertical="center" wrapText="1"/>
    </xf>
    <xf numFmtId="0" fontId="2" fillId="2" borderId="17" xfId="0" applyFont="1" applyFill="1" applyBorder="1" applyAlignment="1">
      <alignment vertical="center" wrapText="1"/>
    </xf>
    <xf numFmtId="0" fontId="2" fillId="2" borderId="18" xfId="0" applyFont="1" applyFill="1" applyBorder="1" applyAlignment="1">
      <alignment vertical="center" wrapText="1"/>
    </xf>
    <xf numFmtId="0" fontId="0" fillId="0" borderId="17" xfId="0" applyBorder="1" applyAlignment="1">
      <alignment vertical="center" wrapText="1"/>
    </xf>
    <xf numFmtId="0" fontId="0" fillId="0" borderId="18" xfId="0" applyBorder="1" applyAlignment="1">
      <alignment vertical="center" wrapText="1"/>
    </xf>
    <xf numFmtId="0" fontId="2" fillId="0" borderId="0" xfId="0" applyFont="1" applyAlignment="1">
      <alignment vertical="center"/>
    </xf>
    <xf numFmtId="0" fontId="0" fillId="0" borderId="0" xfId="0" applyAlignment="1">
      <alignment horizontal="center" vertical="center"/>
    </xf>
    <xf numFmtId="0" fontId="2" fillId="2" borderId="11" xfId="0" applyFont="1" applyFill="1" applyBorder="1" applyAlignment="1">
      <alignment vertical="center" wrapText="1"/>
    </xf>
    <xf numFmtId="0" fontId="2" fillId="2" borderId="6" xfId="0" applyFont="1" applyFill="1" applyBorder="1" applyAlignment="1">
      <alignment vertical="center" wrapText="1"/>
    </xf>
    <xf numFmtId="0" fontId="2" fillId="2" borderId="7" xfId="0" applyFont="1" applyFill="1" applyBorder="1" applyAlignment="1">
      <alignment vertical="center" wrapText="1"/>
    </xf>
    <xf numFmtId="0" fontId="0" fillId="0" borderId="17" xfId="0" applyBorder="1" applyAlignment="1">
      <alignment vertical="center"/>
    </xf>
    <xf numFmtId="0" fontId="0" fillId="0" borderId="20" xfId="0" applyBorder="1" applyAlignment="1">
      <alignment vertical="center"/>
    </xf>
    <xf numFmtId="0" fontId="2" fillId="2" borderId="9" xfId="0" applyFont="1" applyFill="1" applyBorder="1" applyAlignment="1">
      <alignment vertical="center" wrapText="1"/>
    </xf>
    <xf numFmtId="44" fontId="3" fillId="0" borderId="2" xfId="1" applyFont="1" applyFill="1" applyBorder="1" applyAlignment="1">
      <alignment horizontal="center" vertical="center" wrapText="1"/>
    </xf>
    <xf numFmtId="44" fontId="2" fillId="2" borderId="6" xfId="1" applyFont="1" applyFill="1" applyBorder="1" applyAlignment="1">
      <alignment vertical="center" wrapText="1"/>
    </xf>
    <xf numFmtId="0" fontId="0" fillId="0" borderId="17" xfId="0" applyBorder="1" applyAlignment="1">
      <alignment horizontal="center" vertical="center"/>
    </xf>
    <xf numFmtId="14" fontId="0" fillId="0" borderId="0" xfId="0" applyNumberFormat="1"/>
    <xf numFmtId="14" fontId="2" fillId="2" borderId="12" xfId="0" applyNumberFormat="1" applyFont="1" applyFill="1" applyBorder="1" applyAlignment="1">
      <alignment wrapText="1"/>
    </xf>
    <xf numFmtId="14" fontId="0" fillId="0" borderId="18" xfId="0" applyNumberFormat="1" applyBorder="1" applyAlignment="1">
      <alignment horizontal="center" vertical="center"/>
    </xf>
    <xf numFmtId="0" fontId="0" fillId="0" borderId="18" xfId="0" applyBorder="1" applyAlignment="1">
      <alignment horizontal="center" vertical="center"/>
    </xf>
    <xf numFmtId="0" fontId="0" fillId="0" borderId="7" xfId="0" applyBorder="1" applyAlignment="1">
      <alignment horizontal="center" vertical="center"/>
    </xf>
    <xf numFmtId="0" fontId="0" fillId="3" borderId="26" xfId="0" applyFill="1" applyBorder="1" applyAlignment="1">
      <alignment horizontal="center" vertical="center" wrapText="1"/>
    </xf>
    <xf numFmtId="0" fontId="0" fillId="3" borderId="24" xfId="0" applyFill="1" applyBorder="1" applyAlignment="1">
      <alignment horizontal="center" vertical="center" wrapText="1"/>
    </xf>
    <xf numFmtId="0" fontId="0" fillId="3" borderId="27" xfId="0" applyFill="1" applyBorder="1" applyAlignment="1">
      <alignment horizontal="center" vertical="center" wrapText="1"/>
    </xf>
    <xf numFmtId="0" fontId="3" fillId="3" borderId="25" xfId="0" applyFont="1" applyFill="1" applyBorder="1" applyAlignment="1">
      <alignment horizontal="center" vertical="center" wrapText="1"/>
    </xf>
    <xf numFmtId="0" fontId="3" fillId="3" borderId="2" xfId="0" applyFont="1" applyFill="1" applyBorder="1" applyAlignment="1">
      <alignment horizontal="center" vertical="center"/>
    </xf>
    <xf numFmtId="0" fontId="3" fillId="3" borderId="18" xfId="0" applyFont="1" applyFill="1" applyBorder="1" applyAlignment="1">
      <alignment horizontal="center" vertical="center" wrapText="1"/>
    </xf>
    <xf numFmtId="0" fontId="0" fillId="3" borderId="10" xfId="0" applyFill="1" applyBorder="1" applyAlignment="1">
      <alignment horizontal="center" vertical="center" wrapText="1"/>
    </xf>
    <xf numFmtId="0" fontId="0" fillId="3" borderId="1" xfId="0" applyFill="1" applyBorder="1" applyAlignment="1">
      <alignment horizontal="center" vertical="center" wrapText="1"/>
    </xf>
    <xf numFmtId="0" fontId="0" fillId="3" borderId="3" xfId="0" applyFill="1" applyBorder="1" applyAlignment="1">
      <alignment horizontal="center" vertical="center" wrapText="1"/>
    </xf>
    <xf numFmtId="0" fontId="0" fillId="3" borderId="25" xfId="0" applyFill="1" applyBorder="1" applyAlignment="1">
      <alignment horizontal="center" vertical="center"/>
    </xf>
    <xf numFmtId="44" fontId="3" fillId="3" borderId="24" xfId="1" applyFont="1" applyFill="1" applyBorder="1" applyAlignment="1">
      <alignment horizontal="center" vertical="center" wrapText="1"/>
    </xf>
    <xf numFmtId="44" fontId="0" fillId="3" borderId="24" xfId="1" applyFont="1" applyFill="1" applyBorder="1" applyAlignment="1">
      <alignment horizontal="center" vertical="center"/>
    </xf>
    <xf numFmtId="9" fontId="0" fillId="3" borderId="26" xfId="2" applyFont="1" applyFill="1" applyBorder="1" applyAlignment="1">
      <alignment horizontal="center" vertical="center"/>
    </xf>
    <xf numFmtId="14" fontId="0" fillId="3" borderId="18" xfId="0" applyNumberFormat="1" applyFill="1" applyBorder="1" applyAlignment="1">
      <alignment horizontal="center" vertical="center"/>
    </xf>
    <xf numFmtId="0" fontId="0" fillId="3" borderId="13" xfId="0" applyFill="1" applyBorder="1" applyAlignment="1">
      <alignment horizontal="center" vertical="center" wrapText="1"/>
    </xf>
    <xf numFmtId="0" fontId="0" fillId="4" borderId="17" xfId="0" applyFill="1" applyBorder="1" applyAlignment="1">
      <alignment vertical="center"/>
    </xf>
    <xf numFmtId="0" fontId="0" fillId="4" borderId="2" xfId="0" applyFill="1" applyBorder="1" applyAlignment="1">
      <alignment vertical="center"/>
    </xf>
    <xf numFmtId="0" fontId="0" fillId="4" borderId="18" xfId="0" applyFill="1" applyBorder="1" applyAlignment="1">
      <alignment vertical="center" wrapText="1"/>
    </xf>
    <xf numFmtId="0" fontId="0" fillId="4" borderId="17" xfId="0" applyFill="1" applyBorder="1" applyAlignment="1">
      <alignment vertical="center" wrapText="1"/>
    </xf>
    <xf numFmtId="0" fontId="0" fillId="4" borderId="2" xfId="0" applyFill="1" applyBorder="1" applyAlignment="1">
      <alignment vertical="center" wrapText="1"/>
    </xf>
    <xf numFmtId="0" fontId="0" fillId="4" borderId="17" xfId="0" applyFill="1" applyBorder="1" applyAlignment="1">
      <alignment horizontal="center" vertical="center"/>
    </xf>
    <xf numFmtId="44" fontId="3" fillId="4" borderId="2" xfId="1" applyFont="1" applyFill="1" applyBorder="1" applyAlignment="1">
      <alignment horizontal="center" vertical="center" wrapText="1"/>
    </xf>
    <xf numFmtId="44" fontId="0" fillId="4" borderId="2" xfId="1" applyFont="1" applyFill="1" applyBorder="1" applyAlignment="1">
      <alignment vertical="center"/>
    </xf>
    <xf numFmtId="14" fontId="0" fillId="4" borderId="18" xfId="0" applyNumberFormat="1" applyFill="1" applyBorder="1" applyAlignment="1">
      <alignment horizontal="center" vertical="center"/>
    </xf>
    <xf numFmtId="0" fontId="0" fillId="4" borderId="20" xfId="0" applyFill="1" applyBorder="1" applyAlignment="1">
      <alignment vertical="center"/>
    </xf>
    <xf numFmtId="0" fontId="2" fillId="2" borderId="2" xfId="0" applyFont="1" applyFill="1" applyBorder="1" applyAlignment="1">
      <alignment horizontal="center" vertical="center" wrapText="1"/>
    </xf>
    <xf numFmtId="0" fontId="0" fillId="3" borderId="2" xfId="0" applyFill="1" applyBorder="1" applyAlignment="1">
      <alignment horizontal="center" vertical="center" wrapText="1"/>
    </xf>
    <xf numFmtId="0" fontId="2" fillId="2" borderId="17" xfId="0" applyFont="1" applyFill="1" applyBorder="1" applyAlignment="1">
      <alignment horizontal="center" vertical="center" wrapText="1"/>
    </xf>
    <xf numFmtId="0" fontId="0" fillId="3" borderId="17" xfId="0" applyFill="1" applyBorder="1" applyAlignment="1">
      <alignment horizontal="center" vertical="center" wrapText="1"/>
    </xf>
    <xf numFmtId="0" fontId="0" fillId="0" borderId="6" xfId="0" applyBorder="1" applyAlignment="1">
      <alignment vertical="center" wrapText="1"/>
    </xf>
    <xf numFmtId="0" fontId="0" fillId="0" borderId="7" xfId="0" applyBorder="1" applyAlignment="1">
      <alignment vertical="center" wrapText="1"/>
    </xf>
    <xf numFmtId="0" fontId="0" fillId="4" borderId="19" xfId="0" applyFill="1" applyBorder="1" applyAlignment="1">
      <alignment vertical="center" wrapText="1"/>
    </xf>
    <xf numFmtId="0" fontId="0" fillId="0" borderId="19" xfId="0" applyBorder="1" applyAlignment="1">
      <alignment vertical="center" wrapText="1"/>
    </xf>
    <xf numFmtId="44" fontId="6" fillId="0" borderId="2" xfId="1" applyFont="1" applyBorder="1" applyAlignment="1">
      <alignment horizontal="center" vertical="center"/>
    </xf>
    <xf numFmtId="0" fontId="0" fillId="0" borderId="11" xfId="0" applyBorder="1" applyAlignment="1">
      <alignment vertical="center" wrapText="1"/>
    </xf>
    <xf numFmtId="0" fontId="8" fillId="3" borderId="24" xfId="0" applyFont="1" applyFill="1" applyBorder="1" applyAlignment="1">
      <alignment horizontal="center" vertical="center"/>
    </xf>
    <xf numFmtId="0" fontId="8" fillId="4" borderId="2" xfId="0" applyFont="1" applyFill="1" applyBorder="1" applyAlignment="1">
      <alignment horizontal="center" vertical="center"/>
    </xf>
    <xf numFmtId="0" fontId="8" fillId="0" borderId="2" xfId="0" applyFont="1" applyBorder="1" applyAlignment="1">
      <alignment horizontal="center" vertical="center"/>
    </xf>
    <xf numFmtId="0" fontId="2" fillId="0" borderId="28" xfId="0" applyFont="1" applyBorder="1" applyAlignment="1">
      <alignment vertical="center"/>
    </xf>
    <xf numFmtId="0" fontId="2" fillId="0" borderId="29" xfId="0" applyFont="1" applyBorder="1"/>
    <xf numFmtId="0" fontId="2" fillId="2" borderId="5" xfId="0" applyFont="1" applyFill="1" applyBorder="1" applyAlignment="1">
      <alignment horizontal="center" vertical="center" wrapText="1"/>
    </xf>
    <xf numFmtId="0" fontId="0" fillId="0" borderId="29" xfId="0" applyBorder="1" applyAlignment="1">
      <alignment horizontal="center" vertical="center"/>
    </xf>
    <xf numFmtId="0" fontId="0" fillId="3" borderId="0" xfId="0" applyFill="1" applyBorder="1" applyAlignment="1">
      <alignment horizontal="center" vertical="center" wrapText="1"/>
    </xf>
    <xf numFmtId="0" fontId="0" fillId="3" borderId="3" xfId="0" applyFill="1" applyBorder="1" applyAlignment="1">
      <alignment horizontal="center" vertical="center"/>
    </xf>
    <xf numFmtId="0" fontId="0" fillId="0" borderId="29" xfId="0" applyBorder="1" applyAlignment="1">
      <alignment vertical="center"/>
    </xf>
    <xf numFmtId="0" fontId="0" fillId="4" borderId="18" xfId="0" applyFill="1" applyBorder="1" applyAlignment="1">
      <alignment horizontal="center" vertical="center"/>
    </xf>
    <xf numFmtId="0" fontId="0" fillId="0" borderId="30" xfId="0" applyBorder="1" applyAlignment="1">
      <alignment vertical="center"/>
    </xf>
    <xf numFmtId="0" fontId="0" fillId="0" borderId="9" xfId="0" applyBorder="1" applyAlignment="1">
      <alignment vertical="center" wrapText="1"/>
    </xf>
    <xf numFmtId="0" fontId="0" fillId="0" borderId="11" xfId="0" applyBorder="1" applyAlignment="1">
      <alignment vertical="center"/>
    </xf>
    <xf numFmtId="0" fontId="0" fillId="0" borderId="6" xfId="0" applyBorder="1" applyAlignment="1">
      <alignment vertical="center"/>
    </xf>
    <xf numFmtId="0" fontId="0" fillId="0" borderId="11" xfId="0" applyBorder="1" applyAlignment="1">
      <alignment horizontal="center" vertical="center"/>
    </xf>
    <xf numFmtId="44" fontId="0" fillId="0" borderId="6" xfId="1" applyFont="1" applyBorder="1" applyAlignment="1">
      <alignment vertical="center"/>
    </xf>
    <xf numFmtId="0" fontId="8" fillId="0" borderId="6" xfId="0" applyFont="1" applyBorder="1" applyAlignment="1">
      <alignment horizontal="center" vertical="center"/>
    </xf>
    <xf numFmtId="9" fontId="0" fillId="3" borderId="31" xfId="2" applyFont="1" applyFill="1" applyBorder="1" applyAlignment="1">
      <alignment horizontal="center" vertical="center"/>
    </xf>
    <xf numFmtId="14" fontId="0" fillId="0" borderId="7" xfId="0" applyNumberFormat="1" applyBorder="1" applyAlignment="1">
      <alignment horizontal="center" vertical="center"/>
    </xf>
    <xf numFmtId="0" fontId="0" fillId="0" borderId="14" xfId="0" applyBorder="1" applyAlignment="1">
      <alignment vertical="center"/>
    </xf>
    <xf numFmtId="0" fontId="2" fillId="2" borderId="19" xfId="0" applyFont="1" applyFill="1" applyBorder="1" applyAlignment="1">
      <alignment horizontal="center" vertical="center" wrapText="1"/>
    </xf>
    <xf numFmtId="0" fontId="0" fillId="3" borderId="19" xfId="0" applyFill="1" applyBorder="1" applyAlignment="1">
      <alignment horizontal="center" vertical="center"/>
    </xf>
    <xf numFmtId="0" fontId="0" fillId="4" borderId="19" xfId="0" applyFill="1" applyBorder="1" applyAlignment="1">
      <alignment vertical="center"/>
    </xf>
    <xf numFmtId="0" fontId="0" fillId="0" borderId="2" xfId="0" applyBorder="1" applyAlignment="1">
      <alignment horizontal="center" vertical="center"/>
    </xf>
    <xf numFmtId="0" fontId="2" fillId="0" borderId="2" xfId="0" applyFont="1" applyBorder="1" applyAlignment="1">
      <alignment horizontal="center" vertical="center"/>
    </xf>
    <xf numFmtId="0" fontId="7" fillId="0" borderId="0" xfId="0" applyFont="1" applyAlignment="1">
      <alignment horizontal="center"/>
    </xf>
    <xf numFmtId="0" fontId="2" fillId="2" borderId="13"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10"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22" xfId="0" applyFont="1" applyFill="1" applyBorder="1" applyAlignment="1">
      <alignment horizontal="center" vertical="center"/>
    </xf>
    <xf numFmtId="0" fontId="2" fillId="2" borderId="21" xfId="0" applyFont="1" applyFill="1" applyBorder="1" applyAlignment="1">
      <alignment horizontal="center" vertical="center"/>
    </xf>
    <xf numFmtId="0" fontId="2" fillId="2" borderId="23" xfId="0" applyFont="1" applyFill="1" applyBorder="1" applyAlignment="1">
      <alignment horizontal="center" vertical="center"/>
    </xf>
    <xf numFmtId="0" fontId="2" fillId="2" borderId="22"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2" fillId="2" borderId="23" xfId="0" applyFont="1" applyFill="1" applyBorder="1" applyAlignment="1">
      <alignment horizontal="center" vertical="center" wrapText="1"/>
    </xf>
    <xf numFmtId="0" fontId="0" fillId="0" borderId="2" xfId="0" applyBorder="1" applyAlignment="1">
      <alignment horizontal="center" vertical="center" wrapText="1"/>
    </xf>
  </cellXfs>
  <cellStyles count="4">
    <cellStyle name="Moneda" xfId="1" builtinId="4"/>
    <cellStyle name="Normal" xfId="0" builtinId="0"/>
    <cellStyle name="Normal 2" xfId="3"/>
    <cellStyle name="Porcentaje" xfId="2" builtinId="5"/>
  </cellStyles>
  <dxfs count="3">
    <dxf>
      <font>
        <color rgb="FF006100"/>
      </font>
      <fill>
        <patternFill>
          <bgColor rgb="FFC6EFCE"/>
        </patternFill>
      </fill>
    </dxf>
    <dxf>
      <font>
        <color rgb="FF9C0006"/>
      </font>
      <fill>
        <patternFill>
          <bgColor rgb="FFFFC7CE"/>
        </patternFill>
      </fill>
    </dxf>
    <dxf>
      <font>
        <color rgb="FF9C57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A17"/>
  <sheetViews>
    <sheetView tabSelected="1" topLeftCell="K2" zoomScale="70" zoomScaleNormal="70" workbookViewId="0">
      <selection activeCell="Z8" sqref="Z8"/>
    </sheetView>
  </sheetViews>
  <sheetFormatPr baseColWidth="10" defaultRowHeight="15" x14ac:dyDescent="0.25"/>
  <cols>
    <col min="1" max="1" width="7" customWidth="1"/>
    <col min="2" max="2" width="16.85546875" customWidth="1"/>
    <col min="3" max="3" width="16.7109375" style="1" customWidth="1"/>
    <col min="4" max="4" width="18.7109375" style="1" customWidth="1"/>
    <col min="5" max="5" width="45.5703125" style="1" customWidth="1"/>
    <col min="6" max="6" width="11.42578125" style="1"/>
    <col min="7" max="7" width="12.85546875" customWidth="1"/>
    <col min="8" max="8" width="14.28515625" customWidth="1"/>
    <col min="9" max="9" width="22.85546875" style="1" customWidth="1"/>
    <col min="10" max="10" width="20.85546875" customWidth="1"/>
    <col min="11" max="11" width="34.42578125" style="1" customWidth="1"/>
    <col min="13" max="13" width="14.28515625" customWidth="1"/>
    <col min="14" max="14" width="13.85546875" style="1" customWidth="1"/>
    <col min="16" max="16" width="12.5703125" style="3" bestFit="1" customWidth="1"/>
    <col min="18" max="18" width="12.5703125" style="3" bestFit="1" customWidth="1"/>
    <col min="19" max="19" width="12.5703125" style="3" customWidth="1"/>
    <col min="20" max="20" width="11.42578125" style="29"/>
    <col min="21" max="21" width="15.42578125" customWidth="1"/>
    <col min="22" max="22" width="11.42578125" style="19"/>
    <col min="23" max="23" width="15.28515625" style="1" customWidth="1"/>
    <col min="24" max="24" width="15.28515625" customWidth="1"/>
    <col min="25" max="25" width="24.42578125" customWidth="1"/>
  </cols>
  <sheetData>
    <row r="1" spans="1:27" x14ac:dyDescent="0.25">
      <c r="B1" s="95" t="s">
        <v>100</v>
      </c>
      <c r="C1" s="95"/>
      <c r="D1" s="95"/>
      <c r="E1" s="95"/>
      <c r="F1" s="95"/>
      <c r="G1" s="95"/>
      <c r="H1" s="95"/>
      <c r="I1" s="95"/>
      <c r="J1" s="95"/>
      <c r="K1" s="95"/>
      <c r="L1" s="95"/>
      <c r="M1" s="95"/>
      <c r="N1" s="95"/>
      <c r="O1" s="95"/>
      <c r="P1" s="95"/>
      <c r="Q1" s="95"/>
      <c r="R1" s="95"/>
      <c r="S1" s="95"/>
      <c r="T1" s="95"/>
      <c r="U1" s="95"/>
      <c r="V1" s="95"/>
      <c r="W1" s="95"/>
      <c r="X1" s="95"/>
      <c r="Y1" s="95"/>
    </row>
    <row r="2" spans="1:27" x14ac:dyDescent="0.25">
      <c r="B2" s="95"/>
      <c r="C2" s="95"/>
      <c r="D2" s="95"/>
      <c r="E2" s="95"/>
      <c r="F2" s="95"/>
      <c r="G2" s="95"/>
      <c r="H2" s="95"/>
      <c r="I2" s="95"/>
      <c r="J2" s="95"/>
      <c r="K2" s="95"/>
      <c r="L2" s="95"/>
      <c r="M2" s="95"/>
      <c r="N2" s="95"/>
      <c r="O2" s="95"/>
      <c r="P2" s="95"/>
      <c r="Q2" s="95"/>
      <c r="R2" s="95"/>
      <c r="S2" s="95"/>
      <c r="T2" s="95"/>
      <c r="U2" s="95"/>
      <c r="V2" s="95"/>
      <c r="W2" s="95"/>
      <c r="X2" s="95"/>
      <c r="Y2" s="95"/>
    </row>
    <row r="3" spans="1:27" ht="23.25" x14ac:dyDescent="0.35">
      <c r="B3" s="95" t="s">
        <v>102</v>
      </c>
      <c r="C3" s="95"/>
      <c r="D3" s="95"/>
      <c r="E3" s="95"/>
      <c r="F3" s="95"/>
      <c r="G3" s="95"/>
      <c r="H3" s="95"/>
      <c r="I3" s="95"/>
      <c r="J3" s="95"/>
      <c r="K3" s="95"/>
      <c r="L3" s="95"/>
      <c r="M3" s="95"/>
      <c r="N3" s="95"/>
      <c r="O3" s="95"/>
      <c r="P3" s="95"/>
      <c r="Q3" s="95"/>
      <c r="R3" s="95"/>
      <c r="S3" s="95"/>
      <c r="T3" s="95"/>
      <c r="U3" s="95"/>
      <c r="V3" s="95"/>
      <c r="W3" s="95"/>
      <c r="X3" s="95"/>
      <c r="Y3" s="95"/>
    </row>
    <row r="4" spans="1:27" ht="15.75" thickBot="1" x14ac:dyDescent="0.3"/>
    <row r="5" spans="1:27" s="18" customFormat="1" ht="29.25" customHeight="1" x14ac:dyDescent="0.25">
      <c r="A5" s="72"/>
      <c r="B5" s="101" t="s">
        <v>23</v>
      </c>
      <c r="C5" s="102"/>
      <c r="D5" s="102"/>
      <c r="E5" s="102"/>
      <c r="F5" s="103"/>
      <c r="G5" s="104" t="s">
        <v>29</v>
      </c>
      <c r="H5" s="105"/>
      <c r="I5" s="106"/>
      <c r="J5" s="107" t="s">
        <v>5</v>
      </c>
      <c r="K5" s="108"/>
      <c r="L5" s="108"/>
      <c r="M5" s="108"/>
      <c r="N5" s="109"/>
      <c r="O5" s="107" t="s">
        <v>30</v>
      </c>
      <c r="P5" s="108"/>
      <c r="Q5" s="108"/>
      <c r="R5" s="108"/>
      <c r="S5" s="108"/>
      <c r="T5" s="109"/>
      <c r="U5" s="96" t="s">
        <v>11</v>
      </c>
      <c r="V5" s="97"/>
      <c r="W5" s="98" t="s">
        <v>24</v>
      </c>
      <c r="X5" s="99"/>
      <c r="Y5" s="100"/>
      <c r="Z5" s="94" t="s">
        <v>106</v>
      </c>
      <c r="AA5" s="94" t="s">
        <v>107</v>
      </c>
    </row>
    <row r="6" spans="1:27" s="4" customFormat="1" ht="40.5" customHeight="1" thickBot="1" x14ac:dyDescent="0.3">
      <c r="A6" s="73"/>
      <c r="B6" s="20" t="s">
        <v>0</v>
      </c>
      <c r="C6" s="21" t="s">
        <v>1</v>
      </c>
      <c r="D6" s="21" t="s">
        <v>2</v>
      </c>
      <c r="E6" s="21" t="s">
        <v>3</v>
      </c>
      <c r="F6" s="25" t="s">
        <v>4</v>
      </c>
      <c r="G6" s="14" t="s">
        <v>25</v>
      </c>
      <c r="H6" s="13" t="s">
        <v>26</v>
      </c>
      <c r="I6" s="15" t="s">
        <v>27</v>
      </c>
      <c r="J6" s="9" t="s">
        <v>17</v>
      </c>
      <c r="K6" s="10" t="s">
        <v>18</v>
      </c>
      <c r="L6" s="10" t="s">
        <v>19</v>
      </c>
      <c r="M6" s="10" t="s">
        <v>21</v>
      </c>
      <c r="N6" s="11" t="s">
        <v>22</v>
      </c>
      <c r="O6" s="20" t="s">
        <v>6</v>
      </c>
      <c r="P6" s="27" t="s">
        <v>7</v>
      </c>
      <c r="Q6" s="21" t="s">
        <v>8</v>
      </c>
      <c r="R6" s="27" t="s">
        <v>9</v>
      </c>
      <c r="S6" s="22" t="s">
        <v>10</v>
      </c>
      <c r="T6" s="30" t="s">
        <v>82</v>
      </c>
      <c r="U6" s="12" t="s">
        <v>12</v>
      </c>
      <c r="V6" s="74" t="s">
        <v>13</v>
      </c>
      <c r="W6" s="61" t="s">
        <v>14</v>
      </c>
      <c r="X6" s="59" t="s">
        <v>87</v>
      </c>
      <c r="Y6" s="90" t="s">
        <v>15</v>
      </c>
      <c r="Z6" s="94"/>
      <c r="AA6" s="94"/>
    </row>
    <row r="7" spans="1:27" s="19" customFormat="1" ht="120" customHeight="1" x14ac:dyDescent="0.25">
      <c r="A7" s="75"/>
      <c r="B7" s="76" t="s">
        <v>97</v>
      </c>
      <c r="C7" s="34" t="s">
        <v>31</v>
      </c>
      <c r="D7" s="35" t="s">
        <v>101</v>
      </c>
      <c r="E7" s="36" t="s">
        <v>98</v>
      </c>
      <c r="F7" s="34" t="s">
        <v>16</v>
      </c>
      <c r="G7" s="37" t="s">
        <v>37</v>
      </c>
      <c r="H7" s="38" t="s">
        <v>28</v>
      </c>
      <c r="I7" s="39" t="s">
        <v>38</v>
      </c>
      <c r="J7" s="40" t="s">
        <v>49</v>
      </c>
      <c r="K7" s="41" t="s">
        <v>40</v>
      </c>
      <c r="L7" s="41" t="s">
        <v>75</v>
      </c>
      <c r="M7" s="41" t="s">
        <v>81</v>
      </c>
      <c r="N7" s="42" t="s">
        <v>99</v>
      </c>
      <c r="O7" s="43">
        <v>100</v>
      </c>
      <c r="P7" s="44">
        <v>171370</v>
      </c>
      <c r="Q7" s="69">
        <f>((Q8/O8)*100+(Q11/O11)*100+(Q14/O14)*100)/3</f>
        <v>22.013750000000002</v>
      </c>
      <c r="R7" s="45">
        <v>0.5</v>
      </c>
      <c r="S7" s="46">
        <f>Q7/O7</f>
        <v>0.22013750000000001</v>
      </c>
      <c r="T7" s="47">
        <v>44926</v>
      </c>
      <c r="U7" s="48" t="s">
        <v>83</v>
      </c>
      <c r="V7" s="77">
        <v>1</v>
      </c>
      <c r="W7" s="62" t="s">
        <v>84</v>
      </c>
      <c r="X7" s="60" t="s">
        <v>85</v>
      </c>
      <c r="Y7" s="91" t="s">
        <v>86</v>
      </c>
      <c r="Z7" s="93" t="s">
        <v>86</v>
      </c>
      <c r="AA7" s="110" t="s">
        <v>108</v>
      </c>
    </row>
    <row r="8" spans="1:27" s="2" customFormat="1" ht="120" customHeight="1" x14ac:dyDescent="0.25">
      <c r="A8" s="78"/>
      <c r="B8" s="53" t="s">
        <v>97</v>
      </c>
      <c r="C8" s="53" t="s">
        <v>31</v>
      </c>
      <c r="D8" s="53" t="s">
        <v>101</v>
      </c>
      <c r="E8" s="53" t="s">
        <v>98</v>
      </c>
      <c r="F8" s="65" t="s">
        <v>16</v>
      </c>
      <c r="G8" s="49" t="s">
        <v>33</v>
      </c>
      <c r="H8" s="50" t="s">
        <v>39</v>
      </c>
      <c r="I8" s="51" t="s">
        <v>34</v>
      </c>
      <c r="J8" s="52" t="s">
        <v>50</v>
      </c>
      <c r="K8" s="53" t="s">
        <v>41</v>
      </c>
      <c r="L8" s="50" t="s">
        <v>20</v>
      </c>
      <c r="M8" s="53" t="s">
        <v>76</v>
      </c>
      <c r="N8" s="51" t="s">
        <v>99</v>
      </c>
      <c r="O8" s="54">
        <v>4</v>
      </c>
      <c r="P8" s="55">
        <v>171370</v>
      </c>
      <c r="Q8" s="70">
        <f>Q9*0.5+Q10*0.5</f>
        <v>1</v>
      </c>
      <c r="R8" s="56">
        <v>0</v>
      </c>
      <c r="S8" s="46">
        <f t="shared" ref="S8:S17" si="0">Q8/O8</f>
        <v>0.25</v>
      </c>
      <c r="T8" s="57">
        <v>44926</v>
      </c>
      <c r="U8" s="58" t="s">
        <v>83</v>
      </c>
      <c r="V8" s="79">
        <v>1</v>
      </c>
      <c r="W8" s="52" t="s">
        <v>84</v>
      </c>
      <c r="X8" s="53" t="s">
        <v>88</v>
      </c>
      <c r="Y8" s="92"/>
      <c r="Z8" s="93" t="s">
        <v>86</v>
      </c>
      <c r="AA8" s="110" t="s">
        <v>108</v>
      </c>
    </row>
    <row r="9" spans="1:27" s="2" customFormat="1" ht="120" customHeight="1" x14ac:dyDescent="0.25">
      <c r="A9" s="78"/>
      <c r="B9" s="7" t="s">
        <v>97</v>
      </c>
      <c r="C9" s="7" t="s">
        <v>31</v>
      </c>
      <c r="D9" s="7" t="s">
        <v>101</v>
      </c>
      <c r="E9" s="7" t="s">
        <v>98</v>
      </c>
      <c r="F9" s="66" t="s">
        <v>16</v>
      </c>
      <c r="G9" s="23" t="s">
        <v>35</v>
      </c>
      <c r="H9" s="6" t="s">
        <v>32</v>
      </c>
      <c r="I9" s="17" t="s">
        <v>36</v>
      </c>
      <c r="J9" s="23" t="s">
        <v>51</v>
      </c>
      <c r="K9" s="7" t="s">
        <v>42</v>
      </c>
      <c r="L9" s="6" t="s">
        <v>20</v>
      </c>
      <c r="M9" s="7" t="s">
        <v>76</v>
      </c>
      <c r="N9" s="17" t="s">
        <v>99</v>
      </c>
      <c r="O9" s="28">
        <v>4</v>
      </c>
      <c r="P9" s="26">
        <v>0</v>
      </c>
      <c r="Q9" s="71">
        <v>1</v>
      </c>
      <c r="R9" s="8">
        <v>0</v>
      </c>
      <c r="S9" s="46">
        <f t="shared" si="0"/>
        <v>0.25</v>
      </c>
      <c r="T9" s="31">
        <v>44926</v>
      </c>
      <c r="U9" s="24" t="s">
        <v>83</v>
      </c>
      <c r="V9" s="32">
        <v>1</v>
      </c>
      <c r="W9" s="16" t="s">
        <v>84</v>
      </c>
      <c r="X9" s="7" t="s">
        <v>88</v>
      </c>
      <c r="Y9" s="66" t="s">
        <v>89</v>
      </c>
      <c r="Z9" s="93" t="s">
        <v>86</v>
      </c>
      <c r="AA9" s="110" t="s">
        <v>108</v>
      </c>
    </row>
    <row r="10" spans="1:27" s="2" customFormat="1" ht="120" customHeight="1" x14ac:dyDescent="0.25">
      <c r="A10" s="78"/>
      <c r="B10" s="7" t="s">
        <v>97</v>
      </c>
      <c r="C10" s="7" t="s">
        <v>31</v>
      </c>
      <c r="D10" s="7" t="s">
        <v>101</v>
      </c>
      <c r="E10" s="7" t="s">
        <v>98</v>
      </c>
      <c r="F10" s="66" t="s">
        <v>16</v>
      </c>
      <c r="G10" s="23" t="s">
        <v>60</v>
      </c>
      <c r="H10" s="6" t="s">
        <v>32</v>
      </c>
      <c r="I10" s="5" t="s">
        <v>59</v>
      </c>
      <c r="J10" s="23" t="s">
        <v>52</v>
      </c>
      <c r="K10" s="7" t="s">
        <v>43</v>
      </c>
      <c r="L10" s="6" t="s">
        <v>20</v>
      </c>
      <c r="M10" s="7" t="s">
        <v>77</v>
      </c>
      <c r="N10" s="17" t="s">
        <v>99</v>
      </c>
      <c r="O10" s="28">
        <v>4</v>
      </c>
      <c r="P10" s="26">
        <v>171370</v>
      </c>
      <c r="Q10" s="71">
        <v>1</v>
      </c>
      <c r="R10" s="8">
        <v>0</v>
      </c>
      <c r="S10" s="46">
        <f t="shared" si="0"/>
        <v>0.25</v>
      </c>
      <c r="T10" s="31">
        <v>44926</v>
      </c>
      <c r="U10" s="24" t="s">
        <v>83</v>
      </c>
      <c r="V10" s="32">
        <v>1</v>
      </c>
      <c r="W10" s="16" t="s">
        <v>84</v>
      </c>
      <c r="X10" s="7" t="s">
        <v>88</v>
      </c>
      <c r="Y10" s="66" t="s">
        <v>90</v>
      </c>
      <c r="Z10" s="93" t="s">
        <v>86</v>
      </c>
      <c r="AA10" s="110" t="s">
        <v>108</v>
      </c>
    </row>
    <row r="11" spans="1:27" s="2" customFormat="1" ht="120" customHeight="1" x14ac:dyDescent="0.25">
      <c r="A11" s="78"/>
      <c r="B11" s="53" t="s">
        <v>97</v>
      </c>
      <c r="C11" s="53" t="s">
        <v>31</v>
      </c>
      <c r="D11" s="53" t="s">
        <v>101</v>
      </c>
      <c r="E11" s="53" t="s">
        <v>98</v>
      </c>
      <c r="F11" s="65" t="s">
        <v>16</v>
      </c>
      <c r="G11" s="49" t="s">
        <v>62</v>
      </c>
      <c r="H11" s="50" t="s">
        <v>39</v>
      </c>
      <c r="I11" s="51" t="s">
        <v>61</v>
      </c>
      <c r="J11" s="52" t="s">
        <v>53</v>
      </c>
      <c r="K11" s="53" t="s">
        <v>105</v>
      </c>
      <c r="L11" s="50" t="s">
        <v>20</v>
      </c>
      <c r="M11" s="53" t="s">
        <v>78</v>
      </c>
      <c r="N11" s="51" t="s">
        <v>99</v>
      </c>
      <c r="O11" s="54">
        <v>4</v>
      </c>
      <c r="P11" s="55">
        <v>0</v>
      </c>
      <c r="Q11" s="70">
        <f>(Q12+Q13)/2</f>
        <v>0.64165000000000005</v>
      </c>
      <c r="R11" s="56">
        <v>0</v>
      </c>
      <c r="S11" s="46">
        <f t="shared" si="0"/>
        <v>0.16041250000000001</v>
      </c>
      <c r="T11" s="57">
        <v>44926</v>
      </c>
      <c r="U11" s="58" t="s">
        <v>83</v>
      </c>
      <c r="V11" s="79">
        <v>1</v>
      </c>
      <c r="W11" s="52" t="s">
        <v>84</v>
      </c>
      <c r="X11" s="53" t="s">
        <v>85</v>
      </c>
      <c r="Y11" s="66" t="s">
        <v>91</v>
      </c>
      <c r="Z11" s="93" t="s">
        <v>86</v>
      </c>
      <c r="AA11" s="110" t="s">
        <v>108</v>
      </c>
    </row>
    <row r="12" spans="1:27" s="2" customFormat="1" ht="120" customHeight="1" x14ac:dyDescent="0.25">
      <c r="A12" s="78"/>
      <c r="B12" s="7" t="s">
        <v>97</v>
      </c>
      <c r="C12" s="7" t="s">
        <v>31</v>
      </c>
      <c r="D12" s="7" t="s">
        <v>101</v>
      </c>
      <c r="E12" s="7" t="s">
        <v>98</v>
      </c>
      <c r="F12" s="66" t="s">
        <v>16</v>
      </c>
      <c r="G12" s="23" t="s">
        <v>64</v>
      </c>
      <c r="H12" s="6" t="s">
        <v>32</v>
      </c>
      <c r="I12" s="17" t="s">
        <v>63</v>
      </c>
      <c r="J12" s="16" t="s">
        <v>103</v>
      </c>
      <c r="K12" s="7" t="s">
        <v>104</v>
      </c>
      <c r="L12" s="6" t="s">
        <v>20</v>
      </c>
      <c r="M12" s="7" t="s">
        <v>78</v>
      </c>
      <c r="N12" s="17" t="s">
        <v>99</v>
      </c>
      <c r="O12" s="28">
        <v>1</v>
      </c>
      <c r="P12" s="26">
        <v>0</v>
      </c>
      <c r="Q12" s="71">
        <v>0.2833</v>
      </c>
      <c r="R12" s="8">
        <v>0</v>
      </c>
      <c r="S12" s="46">
        <f t="shared" si="0"/>
        <v>0.2833</v>
      </c>
      <c r="T12" s="31">
        <v>44926</v>
      </c>
      <c r="U12" s="24" t="s">
        <v>83</v>
      </c>
      <c r="V12" s="32">
        <v>1</v>
      </c>
      <c r="W12" s="16" t="s">
        <v>84</v>
      </c>
      <c r="X12" s="7" t="s">
        <v>85</v>
      </c>
      <c r="Y12" s="66" t="s">
        <v>92</v>
      </c>
      <c r="Z12" s="93" t="s">
        <v>86</v>
      </c>
      <c r="AA12" s="110" t="s">
        <v>108</v>
      </c>
    </row>
    <row r="13" spans="1:27" s="2" customFormat="1" ht="120" customHeight="1" x14ac:dyDescent="0.25">
      <c r="A13" s="78"/>
      <c r="B13" s="7" t="s">
        <v>97</v>
      </c>
      <c r="C13" s="7" t="s">
        <v>31</v>
      </c>
      <c r="D13" s="7" t="s">
        <v>101</v>
      </c>
      <c r="E13" s="7" t="s">
        <v>98</v>
      </c>
      <c r="F13" s="66" t="s">
        <v>16</v>
      </c>
      <c r="G13" s="23" t="s">
        <v>66</v>
      </c>
      <c r="H13" s="6" t="s">
        <v>32</v>
      </c>
      <c r="I13" s="17" t="s">
        <v>65</v>
      </c>
      <c r="J13" s="16" t="s">
        <v>54</v>
      </c>
      <c r="K13" s="7" t="s">
        <v>44</v>
      </c>
      <c r="L13" s="6" t="s">
        <v>20</v>
      </c>
      <c r="M13" s="7" t="s">
        <v>79</v>
      </c>
      <c r="N13" s="17" t="s">
        <v>99</v>
      </c>
      <c r="O13" s="28">
        <v>4</v>
      </c>
      <c r="P13" s="26">
        <v>0</v>
      </c>
      <c r="Q13" s="71">
        <v>1</v>
      </c>
      <c r="R13" s="8">
        <v>0</v>
      </c>
      <c r="S13" s="46">
        <f t="shared" si="0"/>
        <v>0.25</v>
      </c>
      <c r="T13" s="31">
        <v>44926</v>
      </c>
      <c r="U13" s="24" t="s">
        <v>83</v>
      </c>
      <c r="V13" s="32">
        <v>1</v>
      </c>
      <c r="W13" s="16" t="s">
        <v>84</v>
      </c>
      <c r="X13" s="7" t="s">
        <v>85</v>
      </c>
      <c r="Y13" s="66" t="s">
        <v>90</v>
      </c>
      <c r="Z13" s="93" t="s">
        <v>86</v>
      </c>
      <c r="AA13" s="110" t="s">
        <v>108</v>
      </c>
    </row>
    <row r="14" spans="1:27" s="2" customFormat="1" ht="120" customHeight="1" x14ac:dyDescent="0.25">
      <c r="A14" s="78"/>
      <c r="B14" s="53" t="s">
        <v>97</v>
      </c>
      <c r="C14" s="53" t="s">
        <v>31</v>
      </c>
      <c r="D14" s="53" t="s">
        <v>101</v>
      </c>
      <c r="E14" s="53" t="s">
        <v>98</v>
      </c>
      <c r="F14" s="65" t="s">
        <v>16</v>
      </c>
      <c r="G14" s="49" t="s">
        <v>68</v>
      </c>
      <c r="H14" s="50" t="s">
        <v>39</v>
      </c>
      <c r="I14" s="51" t="s">
        <v>67</v>
      </c>
      <c r="J14" s="52" t="s">
        <v>55</v>
      </c>
      <c r="K14" s="53" t="s">
        <v>45</v>
      </c>
      <c r="L14" s="50" t="s">
        <v>20</v>
      </c>
      <c r="M14" s="53" t="s">
        <v>78</v>
      </c>
      <c r="N14" s="51" t="s">
        <v>99</v>
      </c>
      <c r="O14" s="54">
        <v>4</v>
      </c>
      <c r="P14" s="55">
        <v>0</v>
      </c>
      <c r="Q14" s="70">
        <f>Q15*0.5+Q16*0.25+Q17*0.25</f>
        <v>1</v>
      </c>
      <c r="R14" s="56">
        <v>0</v>
      </c>
      <c r="S14" s="46">
        <f t="shared" si="0"/>
        <v>0.25</v>
      </c>
      <c r="T14" s="57">
        <v>44926</v>
      </c>
      <c r="U14" s="58" t="s">
        <v>83</v>
      </c>
      <c r="V14" s="79">
        <v>1</v>
      </c>
      <c r="W14" s="52" t="s">
        <v>84</v>
      </c>
      <c r="X14" s="53" t="s">
        <v>85</v>
      </c>
      <c r="Y14" s="65" t="s">
        <v>94</v>
      </c>
      <c r="Z14" s="93" t="s">
        <v>86</v>
      </c>
      <c r="AA14" s="110" t="s">
        <v>108</v>
      </c>
    </row>
    <row r="15" spans="1:27" s="2" customFormat="1" ht="120" customHeight="1" x14ac:dyDescent="0.25">
      <c r="A15" s="78"/>
      <c r="B15" s="7" t="s">
        <v>97</v>
      </c>
      <c r="C15" s="7" t="s">
        <v>31</v>
      </c>
      <c r="D15" s="7" t="s">
        <v>101</v>
      </c>
      <c r="E15" s="7" t="s">
        <v>98</v>
      </c>
      <c r="F15" s="66" t="s">
        <v>16</v>
      </c>
      <c r="G15" s="23" t="s">
        <v>70</v>
      </c>
      <c r="H15" s="6" t="s">
        <v>32</v>
      </c>
      <c r="I15" s="17" t="s">
        <v>69</v>
      </c>
      <c r="J15" s="16" t="s">
        <v>56</v>
      </c>
      <c r="K15" s="7" t="s">
        <v>46</v>
      </c>
      <c r="L15" s="6" t="s">
        <v>20</v>
      </c>
      <c r="M15" s="7" t="s">
        <v>78</v>
      </c>
      <c r="N15" s="17" t="s">
        <v>99</v>
      </c>
      <c r="O15" s="28">
        <v>4</v>
      </c>
      <c r="P15" s="67">
        <v>0</v>
      </c>
      <c r="Q15" s="71">
        <v>1</v>
      </c>
      <c r="R15" s="8">
        <v>0</v>
      </c>
      <c r="S15" s="46">
        <f t="shared" si="0"/>
        <v>0.25</v>
      </c>
      <c r="T15" s="31">
        <v>44926</v>
      </c>
      <c r="U15" s="24" t="s">
        <v>83</v>
      </c>
      <c r="V15" s="32">
        <v>1</v>
      </c>
      <c r="W15" s="16" t="s">
        <v>84</v>
      </c>
      <c r="X15" s="7" t="s">
        <v>85</v>
      </c>
      <c r="Y15" s="66" t="s">
        <v>93</v>
      </c>
      <c r="Z15" s="93" t="s">
        <v>86</v>
      </c>
      <c r="AA15" s="110" t="s">
        <v>108</v>
      </c>
    </row>
    <row r="16" spans="1:27" s="2" customFormat="1" ht="120" customHeight="1" x14ac:dyDescent="0.25">
      <c r="A16" s="78"/>
      <c r="B16" s="7" t="s">
        <v>97</v>
      </c>
      <c r="C16" s="7" t="s">
        <v>31</v>
      </c>
      <c r="D16" s="7" t="s">
        <v>101</v>
      </c>
      <c r="E16" s="7" t="s">
        <v>98</v>
      </c>
      <c r="F16" s="66" t="s">
        <v>16</v>
      </c>
      <c r="G16" s="23" t="s">
        <v>72</v>
      </c>
      <c r="H16" s="6" t="s">
        <v>32</v>
      </c>
      <c r="I16" s="17" t="s">
        <v>71</v>
      </c>
      <c r="J16" s="16" t="s">
        <v>57</v>
      </c>
      <c r="K16" s="7" t="s">
        <v>47</v>
      </c>
      <c r="L16" s="6" t="s">
        <v>20</v>
      </c>
      <c r="M16" s="7" t="s">
        <v>80</v>
      </c>
      <c r="N16" s="17" t="s">
        <v>99</v>
      </c>
      <c r="O16" s="28">
        <v>4</v>
      </c>
      <c r="P16" s="67">
        <v>0</v>
      </c>
      <c r="Q16" s="71">
        <v>1</v>
      </c>
      <c r="R16" s="8">
        <v>0</v>
      </c>
      <c r="S16" s="46">
        <f t="shared" si="0"/>
        <v>0.25</v>
      </c>
      <c r="T16" s="31">
        <v>44926</v>
      </c>
      <c r="U16" s="24" t="s">
        <v>83</v>
      </c>
      <c r="V16" s="32">
        <v>1</v>
      </c>
      <c r="W16" s="16" t="s">
        <v>84</v>
      </c>
      <c r="X16" s="7" t="s">
        <v>85</v>
      </c>
      <c r="Y16" s="66" t="s">
        <v>95</v>
      </c>
      <c r="Z16" s="93" t="s">
        <v>86</v>
      </c>
      <c r="AA16" s="110" t="s">
        <v>108</v>
      </c>
    </row>
    <row r="17" spans="1:27" s="2" customFormat="1" ht="120" customHeight="1" thickBot="1" x14ac:dyDescent="0.3">
      <c r="A17" s="80"/>
      <c r="B17" s="63" t="s">
        <v>97</v>
      </c>
      <c r="C17" s="63" t="s">
        <v>31</v>
      </c>
      <c r="D17" s="63" t="s">
        <v>101</v>
      </c>
      <c r="E17" s="63" t="s">
        <v>98</v>
      </c>
      <c r="F17" s="81" t="s">
        <v>16</v>
      </c>
      <c r="G17" s="82" t="s">
        <v>74</v>
      </c>
      <c r="H17" s="83" t="s">
        <v>32</v>
      </c>
      <c r="I17" s="64" t="s">
        <v>73</v>
      </c>
      <c r="J17" s="68" t="s">
        <v>58</v>
      </c>
      <c r="K17" s="63" t="s">
        <v>48</v>
      </c>
      <c r="L17" s="83" t="s">
        <v>20</v>
      </c>
      <c r="M17" s="63" t="s">
        <v>80</v>
      </c>
      <c r="N17" s="64" t="s">
        <v>99</v>
      </c>
      <c r="O17" s="84">
        <v>4</v>
      </c>
      <c r="P17" s="85">
        <v>0</v>
      </c>
      <c r="Q17" s="86">
        <v>1</v>
      </c>
      <c r="R17" s="85">
        <v>0</v>
      </c>
      <c r="S17" s="87">
        <f t="shared" si="0"/>
        <v>0.25</v>
      </c>
      <c r="T17" s="88">
        <v>44926</v>
      </c>
      <c r="U17" s="89" t="s">
        <v>83</v>
      </c>
      <c r="V17" s="33">
        <v>1</v>
      </c>
      <c r="W17" s="68" t="s">
        <v>84</v>
      </c>
      <c r="X17" s="63" t="s">
        <v>85</v>
      </c>
      <c r="Y17" s="81" t="s">
        <v>96</v>
      </c>
      <c r="Z17" s="93" t="s">
        <v>86</v>
      </c>
      <c r="AA17" s="110" t="s">
        <v>108</v>
      </c>
    </row>
  </sheetData>
  <mergeCells count="10">
    <mergeCell ref="Z5:Z6"/>
    <mergeCell ref="AA5:AA6"/>
    <mergeCell ref="B1:Y2"/>
    <mergeCell ref="U5:V5"/>
    <mergeCell ref="W5:Y5"/>
    <mergeCell ref="B5:F5"/>
    <mergeCell ref="G5:I5"/>
    <mergeCell ref="J5:N5"/>
    <mergeCell ref="O5:T5"/>
    <mergeCell ref="B3:Y3"/>
  </mergeCells>
  <conditionalFormatting sqref="S7:S17">
    <cfRule type="cellIs" dxfId="2" priority="1" operator="between">
      <formula>0.5</formula>
      <formula>0.69</formula>
    </cfRule>
    <cfRule type="cellIs" dxfId="1" priority="2" operator="lessThan">
      <formula>0.5</formula>
    </cfRule>
    <cfRule type="cellIs" dxfId="0" priority="3" operator="greaterThan">
      <formula>0.7</formula>
    </cfRule>
  </conditionalFormatting>
  <pageMargins left="0.7" right="0.7" top="0.75" bottom="0.75" header="0.3" footer="0.3"/>
  <pageSetup paperSize="5" scale="38" fitToHeight="0"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Contraloria</dc:creator>
  <cp:lastModifiedBy>INTEL2</cp:lastModifiedBy>
  <cp:lastPrinted>2022-04-13T18:34:53Z</cp:lastPrinted>
  <dcterms:created xsi:type="dcterms:W3CDTF">2022-04-05T14:50:45Z</dcterms:created>
  <dcterms:modified xsi:type="dcterms:W3CDTF">2022-04-20T18:10:30Z</dcterms:modified>
</cp:coreProperties>
</file>